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MR\MR Firmy\OI\Byznys OI\VinoVero 2024\WEB\WEB VINOVERO OBJEDNÁVKOVÉ LISTY\"/>
    </mc:Choice>
  </mc:AlternateContent>
  <xr:revisionPtr revIDLastSave="0" documentId="13_ncr:1_{3D29A9ED-73A1-4223-A8FA-631CD24756E7}" xr6:coauthVersionLast="47" xr6:coauthVersionMax="47" xr10:uidLastSave="{00000000-0000-0000-0000-000000000000}"/>
  <bookViews>
    <workbookView xWindow="-28920" yWindow="-120" windowWidth="29040" windowHeight="16440" xr2:uid="{EB18EFE8-59EB-4E95-8336-E41DA7A2470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N46" i="1"/>
  <c r="N5" i="1"/>
  <c r="L49" i="1"/>
  <c r="D49" i="1" s="1"/>
  <c r="N47" i="1"/>
  <c r="M47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M5" i="1"/>
  <c r="N4" i="1"/>
  <c r="M4" i="1"/>
  <c r="N3" i="1"/>
  <c r="M3" i="1"/>
  <c r="N2" i="1"/>
  <c r="M2" i="1"/>
  <c r="M49" i="1" l="1"/>
  <c r="G53" i="1" s="1"/>
  <c r="H53" i="1" s="1"/>
  <c r="N49" i="1"/>
  <c r="D50" i="1" s="1"/>
</calcChain>
</file>

<file path=xl/sharedStrings.xml><?xml version="1.0" encoding="utf-8"?>
<sst xmlns="http://schemas.openxmlformats.org/spreadsheetml/2006/main" count="295" uniqueCount="81">
  <si>
    <t>Region</t>
  </si>
  <si>
    <t>Provincie</t>
  </si>
  <si>
    <t>Valdobbiadene DOCG Superiore di Cartizze – Dry</t>
  </si>
  <si>
    <t>Veneto</t>
  </si>
  <si>
    <t>Treviso</t>
  </si>
  <si>
    <t>Valdobbiadene DOCG Sui Lieviti – Brut Nature</t>
  </si>
  <si>
    <t>Valdobbiadene DOCG – Millesimato Brut</t>
  </si>
  <si>
    <t>Valdobbiadene DOCG – Millesimato Extra Dry</t>
  </si>
  <si>
    <t>Col dei Pavei Millesimato brut</t>
  </si>
  <si>
    <t>Col dei Pavei Millesimato Extra Dry</t>
  </si>
  <si>
    <t>Colfondo DOC Frizzante - Brut</t>
  </si>
  <si>
    <t>Asolo Prosecco Superiore DOCG  Millesimato 2023  Extra Dry</t>
  </si>
  <si>
    <t>Asolo Prosecco Superiore DOCG  Millesimato 2023  Brut</t>
  </si>
  <si>
    <t>Asolo Prosecco Superiore DOCG  Millesimato 2023  Extra Brut</t>
  </si>
  <si>
    <t>Rosè delle Stelle Spumante  Millesimato 2023  Brut</t>
  </si>
  <si>
    <t>JUNGLE WINE  Bianco Spumante  Brut</t>
  </si>
  <si>
    <t>BUCHET  Bianco Spumante  Brut</t>
  </si>
  <si>
    <t>EDEN by Joe Velluto  Bianco Spumante  Brut</t>
  </si>
  <si>
    <t>BLACK EDITION Bianco Spumante Brut</t>
  </si>
  <si>
    <t>Magnum Asolo Prosecco Superiore DOCG Millesimato 2023 Extra Dry</t>
  </si>
  <si>
    <t>Magnum Rosè delle Stelle Spumante  Millesimato 2023  Brut</t>
  </si>
  <si>
    <t>CORTECCIA  Chardonnay IGT Veneto  Vintage 2022</t>
  </si>
  <si>
    <t>POESIA  Manzoni Bianco IGT Marca Trevigiana  Vintage 2022</t>
  </si>
  <si>
    <t>BARONICO  Cabernet Sauvignon DOC Montello e Colli Asolani  Vintage 2021</t>
  </si>
  <si>
    <t>SOLOMERLOT  Merlot IGT Marca Trevigiana  Vintage 2019</t>
  </si>
  <si>
    <t>CONÀMORE  Cuvée Shiraz - Merlot  Vintage 2017</t>
  </si>
  <si>
    <t>Magnum Baronico  Cabernet DOC Montello e Colli Asolani Vintage 2015</t>
  </si>
  <si>
    <t>Jeroboam OWC 3lt  SOLOMERLOT  Merlot IGT Marca Trevigiana  Vintage 2018</t>
  </si>
  <si>
    <t>Jeroboam OWC 3lt  Conàmore  Cuvée Shiraz - Merlot  Vintage 2017</t>
  </si>
  <si>
    <t>Le Pinete  Bolgheri Vermentino DOC  Vintage 2023</t>
  </si>
  <si>
    <t>Toscany</t>
  </si>
  <si>
    <t>Livorno</t>
  </si>
  <si>
    <t>Rapé  Toscana Viognier IGT  Vintage 2023</t>
  </si>
  <si>
    <t>Clarice  Bolgheri Rosso DOC  Vintage 2021</t>
  </si>
  <si>
    <t>Clarice  Bolgheri Rosso DOC  Vintage 2022</t>
  </si>
  <si>
    <t>Bolgheri Superiore DOC  Vintage 2021</t>
  </si>
  <si>
    <t>C.F. 11 Bolgheri Superiore DOC  Vintage 2021</t>
  </si>
  <si>
    <t>ARDIGLIONE Costa Toscana IGT  Vintage 2022</t>
  </si>
  <si>
    <t>VALÈNTE Toscany IGT  Vintage 2020</t>
  </si>
  <si>
    <t>DINOSTRO Toscany IGT  Vintage 2022</t>
  </si>
  <si>
    <t>ORIO Bolgheri DOC  Vintage 2022</t>
  </si>
  <si>
    <t>SOMATICO Toscany IGT  Vintage 2021</t>
  </si>
  <si>
    <t>IL CASTELLACCIO Bolgheri DOC  Vintage 2021</t>
  </si>
  <si>
    <t>FECSKE FEHÉR 2023</t>
  </si>
  <si>
    <t>Somogy</t>
  </si>
  <si>
    <t>Fonyód</t>
  </si>
  <si>
    <t>LOLIENSE FEHÉR 2023</t>
  </si>
  <si>
    <t>ROSÉ 2023</t>
  </si>
  <si>
    <t>LOLIENSE VÖRÖS 2021</t>
  </si>
  <si>
    <t>FECSKE VÖRÖS 2023</t>
  </si>
  <si>
    <t>KISHEGY 2022</t>
  </si>
  <si>
    <t>PÁVA 2020</t>
  </si>
  <si>
    <t xml:space="preserve">Условия и положения 
• Цены, указанные на сайте www.vinovero.cz, являются розничными ценами с соответствующим НДС 21% и являются договорными.
•  Компания OMNIIMPEX s.r.o., как оператор сайта www.vinovero.cz, имеет право корректировать цены. 
• Отправляя бланк заказа, клиент соглашается с текущими ценами, указанными на сайте www.vinovero.cz и в данном бланке заказа, и заказывает товары из предложения www.vinovero.cz по этим ценам.
•  После получения заказа представитель компании OMNIIMPEX s.r.o. свяжется с клиентом для согласования условий доставки заказанной продукции.
•  Доставка и ее стоимость не входит в розничную цену вина или вин по вашему заказу. Стоимость транспортировки оговаривается сверх окончательной цены за весь заказ.
•  В случае общего заказа на сумму свыше 2.000,- CZK, транспортировка заказанных продуктов в пределах Карловых Вар осуществляется бесплатно.
•  В случае общего заказа на сумму свыше 5.000 CZK транспортировка заказанных товаров в пределах Пражского кадастра осуществляется бесплатно. 
После загрузки и открытия этой таблицы используйте только открытую колонку M, отмеченную зеленым цветом. Введите желаемое количество бутылок для соответствующей позиции (заказываемое вино). Таблица рассчитает общую цену с НДС, а также общее количество коробок. Большинство продуктов упаковывается по 6 штук в коробку, за исключением некоторых вин, которые упаковываются поштучно в 1 упаковку или по 3 в деревянный ящик. Количество бутылок в коробке указано в колонке K. Всегда лучше сделать так, чтобы в результате заказа вы получили целую коробку или целые коробки. Как только вы заполните эту таблицу желаемым заказом, сохраните его и отправьте на наш электронный адрес objednavka@vinovero.cz. 
Оператор 
OMNIIMPEX s.r.o.
Vojtěšská 211/6
11000 Praha 1 – Nové Město
ID: 07228538
Контакт для заказов
Martin Raboch
E-mail: objednavka@vinovero.cz
TEL: +420 605 999 222
</t>
  </si>
  <si>
    <t>Асоло</t>
  </si>
  <si>
    <t>Вальдоббьядене</t>
  </si>
  <si>
    <t>Больгери</t>
  </si>
  <si>
    <t>Балатонбоглар</t>
  </si>
  <si>
    <t>Италия</t>
  </si>
  <si>
    <t>Венгрия</t>
  </si>
  <si>
    <t>Ведова Тарчисио</t>
  </si>
  <si>
    <t>Тенута Барон</t>
  </si>
  <si>
    <t>Подере иль Кастеллаччио</t>
  </si>
  <si>
    <t>Дарио ди Вайра</t>
  </si>
  <si>
    <t>Коньяри</t>
  </si>
  <si>
    <t>Код продукта</t>
  </si>
  <si>
    <t>Продукт</t>
  </si>
  <si>
    <t>Страна происхождения</t>
  </si>
  <si>
    <t>Регион</t>
  </si>
  <si>
    <t>Производитель</t>
  </si>
  <si>
    <t>Объём в мл</t>
  </si>
  <si>
    <t>Oригинальная упаковка коробка шт</t>
  </si>
  <si>
    <t>Pозничная цена с НДС</t>
  </si>
  <si>
    <t>Заказываю бутылки шт</t>
  </si>
  <si>
    <t>Общая цена с НДС</t>
  </si>
  <si>
    <t>Количество коробок</t>
  </si>
  <si>
    <t>Общее количество заказанных бутылок</t>
  </si>
  <si>
    <t>Общее количество заказанных коробок</t>
  </si>
  <si>
    <t>Общая стоимость вашего заказа, включая НДС</t>
  </si>
  <si>
    <t>с НДС</t>
  </si>
  <si>
    <t>без НДС</t>
  </si>
  <si>
    <t>SESSIO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</si>
</sst>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164" formatCode="0000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DC0B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Protection="1">
      <protection hidden="1"/>
    </xf>
    <xf numFmtId="164" fontId="1" fillId="0" borderId="7" xfId="0" applyNumberFormat="1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1" fillId="0" borderId="7" xfId="0" applyFont="1" applyBorder="1" applyProtection="1">
      <protection hidden="1"/>
    </xf>
    <xf numFmtId="42" fontId="2" fillId="0" borderId="7" xfId="0" applyNumberFormat="1" applyFont="1" applyBorder="1" applyProtection="1">
      <protection hidden="1"/>
    </xf>
    <xf numFmtId="0" fontId="2" fillId="2" borderId="8" xfId="0" applyFont="1" applyFill="1" applyBorder="1" applyAlignment="1" applyProtection="1">
      <alignment horizontal="center"/>
      <protection locked="0"/>
    </xf>
    <xf numFmtId="42" fontId="2" fillId="0" borderId="8" xfId="0" applyNumberFormat="1" applyFont="1" applyBorder="1" applyProtection="1">
      <protection hidden="1"/>
    </xf>
    <xf numFmtId="2" fontId="1" fillId="0" borderId="9" xfId="0" applyNumberFormat="1" applyFont="1" applyBorder="1" applyProtection="1">
      <protection hidden="1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hidden="1"/>
    </xf>
    <xf numFmtId="164" fontId="1" fillId="0" borderId="11" xfId="0" applyNumberFormat="1" applyFont="1" applyBorder="1" applyProtection="1">
      <protection hidden="1"/>
    </xf>
    <xf numFmtId="0" fontId="2" fillId="0" borderId="11" xfId="0" applyFont="1" applyBorder="1" applyProtection="1">
      <protection hidden="1"/>
    </xf>
    <xf numFmtId="0" fontId="1" fillId="0" borderId="11" xfId="0" applyFont="1" applyBorder="1" applyProtection="1">
      <protection hidden="1"/>
    </xf>
    <xf numFmtId="42" fontId="2" fillId="0" borderId="11" xfId="0" applyNumberFormat="1" applyFont="1" applyBorder="1" applyProtection="1">
      <protection hidden="1"/>
    </xf>
    <xf numFmtId="0" fontId="2" fillId="2" borderId="11" xfId="0" applyFont="1" applyFill="1" applyBorder="1" applyAlignment="1" applyProtection="1">
      <alignment horizontal="center"/>
      <protection locked="0"/>
    </xf>
    <xf numFmtId="2" fontId="1" fillId="0" borderId="12" xfId="0" applyNumberFormat="1" applyFont="1" applyBorder="1" applyProtection="1">
      <protection hidden="1"/>
    </xf>
    <xf numFmtId="0" fontId="1" fillId="0" borderId="13" xfId="0" applyFont="1" applyBorder="1" applyProtection="1">
      <protection hidden="1"/>
    </xf>
    <xf numFmtId="164" fontId="1" fillId="0" borderId="14" xfId="0" applyNumberFormat="1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1" fillId="0" borderId="14" xfId="0" applyFont="1" applyBorder="1" applyProtection="1">
      <protection hidden="1"/>
    </xf>
    <xf numFmtId="42" fontId="2" fillId="0" borderId="14" xfId="0" applyNumberFormat="1" applyFont="1" applyBorder="1" applyProtection="1">
      <protection hidden="1"/>
    </xf>
    <xf numFmtId="0" fontId="2" fillId="2" borderId="14" xfId="0" applyFont="1" applyFill="1" applyBorder="1" applyAlignment="1" applyProtection="1">
      <alignment horizontal="center"/>
      <protection locked="0"/>
    </xf>
    <xf numFmtId="2" fontId="1" fillId="0" borderId="16" xfId="0" applyNumberFormat="1" applyFont="1" applyBorder="1" applyProtection="1"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2" fontId="1" fillId="0" borderId="0" xfId="0" applyNumberFormat="1" applyFont="1" applyProtection="1">
      <protection hidden="1"/>
    </xf>
    <xf numFmtId="2" fontId="1" fillId="0" borderId="0" xfId="0" applyNumberFormat="1" applyFont="1" applyProtection="1">
      <protection hidden="1"/>
    </xf>
    <xf numFmtId="0" fontId="3" fillId="0" borderId="5" xfId="0" applyFont="1" applyBorder="1" applyProtection="1">
      <protection hidden="1"/>
    </xf>
    <xf numFmtId="42" fontId="1" fillId="0" borderId="5" xfId="0" applyNumberFormat="1" applyFont="1" applyBorder="1" applyProtection="1">
      <protection hidden="1"/>
    </xf>
    <xf numFmtId="2" fontId="1" fillId="0" borderId="5" xfId="0" applyNumberFormat="1" applyFont="1" applyBorder="1" applyProtection="1">
      <protection hidden="1"/>
    </xf>
    <xf numFmtId="2" fontId="3" fillId="0" borderId="5" xfId="0" applyNumberFormat="1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0" fontId="1" fillId="0" borderId="0" xfId="0" applyNumberFormat="1" applyFont="1" applyProtection="1">
      <protection hidden="1"/>
    </xf>
    <xf numFmtId="42" fontId="4" fillId="0" borderId="5" xfId="0" applyNumberFormat="1" applyFont="1" applyBorder="1" applyProtection="1">
      <protection hidden="1"/>
    </xf>
    <xf numFmtId="42" fontId="5" fillId="0" borderId="5" xfId="0" applyNumberFormat="1" applyFont="1" applyBorder="1" applyProtection="1">
      <protection hidden="1"/>
    </xf>
    <xf numFmtId="2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42" fontId="1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164" fontId="1" fillId="0" borderId="0" xfId="0" applyNumberFormat="1" applyFont="1"/>
    <xf numFmtId="0" fontId="1" fillId="0" borderId="21" xfId="0" applyFont="1" applyBorder="1" applyProtection="1">
      <protection hidden="1"/>
    </xf>
    <xf numFmtId="164" fontId="1" fillId="0" borderId="22" xfId="0" applyNumberFormat="1" applyFont="1" applyBorder="1" applyProtection="1">
      <protection hidden="1"/>
    </xf>
    <xf numFmtId="0" fontId="2" fillId="0" borderId="22" xfId="0" applyFont="1" applyBorder="1" applyProtection="1">
      <protection hidden="1"/>
    </xf>
    <xf numFmtId="42" fontId="2" fillId="0" borderId="22" xfId="0" applyNumberFormat="1" applyFont="1" applyBorder="1" applyProtection="1"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2" fillId="2" borderId="22" xfId="0" applyFont="1" applyFill="1" applyBorder="1" applyAlignment="1" applyProtection="1">
      <alignment horizontal="center"/>
      <protection locked="0"/>
    </xf>
    <xf numFmtId="2" fontId="1" fillId="0" borderId="23" xfId="0" applyNumberFormat="1" applyFont="1" applyBorder="1" applyProtection="1"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2" fontId="2" fillId="3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7" fillId="3" borderId="4" xfId="0" applyFont="1" applyFill="1" applyBorder="1" applyAlignment="1">
      <alignment horizontal="justify" vertical="top"/>
    </xf>
    <xf numFmtId="0" fontId="7" fillId="3" borderId="2" xfId="0" applyFont="1" applyFill="1" applyBorder="1" applyAlignment="1">
      <alignment horizontal="justify" vertical="top"/>
    </xf>
    <xf numFmtId="0" fontId="7" fillId="3" borderId="17" xfId="0" applyFont="1" applyFill="1" applyBorder="1" applyAlignment="1">
      <alignment horizontal="justify" vertical="top"/>
    </xf>
    <xf numFmtId="0" fontId="7" fillId="3" borderId="0" xfId="0" applyFont="1" applyFill="1" applyAlignment="1">
      <alignment horizontal="justify" vertical="top"/>
    </xf>
    <xf numFmtId="0" fontId="7" fillId="3" borderId="18" xfId="0" applyFont="1" applyFill="1" applyBorder="1" applyAlignment="1">
      <alignment horizontal="justify" vertical="top"/>
    </xf>
    <xf numFmtId="0" fontId="7" fillId="3" borderId="19" xfId="0" applyFont="1" applyFill="1" applyBorder="1" applyAlignment="1">
      <alignment horizontal="justify" vertical="top"/>
    </xf>
    <xf numFmtId="0" fontId="7" fillId="3" borderId="15" xfId="0" applyFont="1" applyFill="1" applyBorder="1" applyAlignment="1">
      <alignment horizontal="justify" vertical="top"/>
    </xf>
    <xf numFmtId="0" fontId="7" fillId="3" borderId="20" xfId="0" applyFont="1" applyFill="1" applyBorder="1" applyAlignment="1">
      <alignment horizontal="justify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ECECE"/>
      <color rgb="FFD9CECE"/>
      <color rgb="FFFFE4C4"/>
      <color rgb="FFF8C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FE96-8857-4361-9B39-3C67332BF78E}">
  <dimension ref="A1:N86"/>
  <sheetViews>
    <sheetView tabSelected="1" zoomScaleNormal="100" workbookViewId="0">
      <selection activeCell="S49" sqref="S49"/>
    </sheetView>
  </sheetViews>
  <sheetFormatPr defaultRowHeight="10.5" x14ac:dyDescent="0.25"/>
  <cols>
    <col min="1" max="1" width="4.08984375" style="10" customWidth="1"/>
    <col min="2" max="2" width="5.54296875" style="38" customWidth="1"/>
    <col min="3" max="3" width="49.36328125" style="10" customWidth="1"/>
    <col min="4" max="4" width="6.6328125" style="10" customWidth="1"/>
    <col min="5" max="6" width="0" style="10" hidden="1" customWidth="1"/>
    <col min="7" max="7" width="11.6328125" style="10" customWidth="1"/>
    <col min="8" max="8" width="18.1796875" style="10" customWidth="1"/>
    <col min="9" max="9" width="6.1796875" style="10" customWidth="1"/>
    <col min="10" max="10" width="8.453125" style="39" customWidth="1"/>
    <col min="11" max="11" width="7.90625" style="45" customWidth="1"/>
    <col min="12" max="12" width="9.6328125" style="10" customWidth="1"/>
    <col min="13" max="13" width="8.7265625" style="10"/>
    <col min="14" max="14" width="6.08984375" style="37" customWidth="1"/>
    <col min="15" max="16384" width="8.7265625" style="10"/>
  </cols>
  <sheetData>
    <row r="1" spans="1:14" s="1" customFormat="1" ht="49" customHeight="1" thickBot="1" x14ac:dyDescent="0.4">
      <c r="A1" s="55" t="s">
        <v>64</v>
      </c>
      <c r="B1" s="56"/>
      <c r="C1" s="57" t="s">
        <v>65</v>
      </c>
      <c r="D1" s="57" t="s">
        <v>66</v>
      </c>
      <c r="E1" s="58" t="s">
        <v>0</v>
      </c>
      <c r="F1" s="58" t="s">
        <v>1</v>
      </c>
      <c r="G1" s="57" t="s">
        <v>67</v>
      </c>
      <c r="H1" s="57" t="s">
        <v>68</v>
      </c>
      <c r="I1" s="57" t="s">
        <v>69</v>
      </c>
      <c r="J1" s="59" t="s">
        <v>71</v>
      </c>
      <c r="K1" s="57" t="s">
        <v>70</v>
      </c>
      <c r="L1" s="60" t="s">
        <v>72</v>
      </c>
      <c r="M1" s="60" t="s">
        <v>73</v>
      </c>
      <c r="N1" s="61" t="s">
        <v>74</v>
      </c>
    </row>
    <row r="2" spans="1:14" x14ac:dyDescent="0.25">
      <c r="A2" s="2">
        <v>39</v>
      </c>
      <c r="B2" s="3">
        <v>1</v>
      </c>
      <c r="C2" s="4" t="s">
        <v>2</v>
      </c>
      <c r="D2" s="5" t="s">
        <v>57</v>
      </c>
      <c r="E2" s="5" t="s">
        <v>3</v>
      </c>
      <c r="F2" s="5" t="s">
        <v>4</v>
      </c>
      <c r="G2" s="5" t="s">
        <v>54</v>
      </c>
      <c r="H2" s="5" t="s">
        <v>59</v>
      </c>
      <c r="I2" s="5">
        <v>750</v>
      </c>
      <c r="J2" s="6">
        <v>781.15274531249997</v>
      </c>
      <c r="K2" s="41">
        <v>6</v>
      </c>
      <c r="L2" s="7">
        <v>0</v>
      </c>
      <c r="M2" s="8">
        <f t="shared" ref="M2:M47" si="0">SUM(J2*L2)</f>
        <v>0</v>
      </c>
      <c r="N2" s="9">
        <f t="shared" ref="N2:N47" si="1">SUM(L2/+K2)</f>
        <v>0</v>
      </c>
    </row>
    <row r="3" spans="1:14" x14ac:dyDescent="0.25">
      <c r="A3" s="11">
        <v>39</v>
      </c>
      <c r="B3" s="12">
        <v>2</v>
      </c>
      <c r="C3" s="13" t="s">
        <v>5</v>
      </c>
      <c r="D3" s="14" t="s">
        <v>57</v>
      </c>
      <c r="E3" s="14" t="s">
        <v>3</v>
      </c>
      <c r="F3" s="14" t="s">
        <v>4</v>
      </c>
      <c r="G3" s="14" t="s">
        <v>54</v>
      </c>
      <c r="H3" s="14" t="s">
        <v>59</v>
      </c>
      <c r="I3" s="14">
        <v>750</v>
      </c>
      <c r="J3" s="15">
        <v>579.38524531249993</v>
      </c>
      <c r="K3" s="42">
        <v>6</v>
      </c>
      <c r="L3" s="16">
        <v>0</v>
      </c>
      <c r="M3" s="15">
        <f t="shared" si="0"/>
        <v>0</v>
      </c>
      <c r="N3" s="17">
        <f t="shared" si="1"/>
        <v>0</v>
      </c>
    </row>
    <row r="4" spans="1:14" x14ac:dyDescent="0.25">
      <c r="A4" s="11">
        <v>39</v>
      </c>
      <c r="B4" s="12">
        <v>3</v>
      </c>
      <c r="C4" s="13" t="s">
        <v>6</v>
      </c>
      <c r="D4" s="14" t="s">
        <v>57</v>
      </c>
      <c r="E4" s="14" t="s">
        <v>3</v>
      </c>
      <c r="F4" s="14" t="s">
        <v>4</v>
      </c>
      <c r="G4" s="14" t="s">
        <v>54</v>
      </c>
      <c r="H4" s="14" t="s">
        <v>59</v>
      </c>
      <c r="I4" s="14">
        <v>750</v>
      </c>
      <c r="J4" s="15">
        <v>453.28055781249998</v>
      </c>
      <c r="K4" s="42">
        <v>6</v>
      </c>
      <c r="L4" s="16">
        <v>0</v>
      </c>
      <c r="M4" s="15">
        <f t="shared" si="0"/>
        <v>0</v>
      </c>
      <c r="N4" s="17">
        <f t="shared" si="1"/>
        <v>0</v>
      </c>
    </row>
    <row r="5" spans="1:14" x14ac:dyDescent="0.25">
      <c r="A5" s="11">
        <v>39</v>
      </c>
      <c r="B5" s="12">
        <v>4</v>
      </c>
      <c r="C5" s="13" t="s">
        <v>7</v>
      </c>
      <c r="D5" s="14" t="s">
        <v>57</v>
      </c>
      <c r="E5" s="14" t="s">
        <v>3</v>
      </c>
      <c r="F5" s="14" t="s">
        <v>4</v>
      </c>
      <c r="G5" s="14" t="s">
        <v>54</v>
      </c>
      <c r="H5" s="14" t="s">
        <v>59</v>
      </c>
      <c r="I5" s="14">
        <v>750</v>
      </c>
      <c r="J5" s="15">
        <v>453.28055781249998</v>
      </c>
      <c r="K5" s="42">
        <v>6</v>
      </c>
      <c r="L5" s="16">
        <v>0</v>
      </c>
      <c r="M5" s="15">
        <f t="shared" si="0"/>
        <v>0</v>
      </c>
      <c r="N5" s="17">
        <f t="shared" si="1"/>
        <v>0</v>
      </c>
    </row>
    <row r="6" spans="1:14" x14ac:dyDescent="0.25">
      <c r="A6" s="11">
        <v>39</v>
      </c>
      <c r="B6" s="12">
        <v>5</v>
      </c>
      <c r="C6" s="13" t="s">
        <v>8</v>
      </c>
      <c r="D6" s="14" t="s">
        <v>57</v>
      </c>
      <c r="E6" s="14" t="s">
        <v>3</v>
      </c>
      <c r="F6" s="14" t="s">
        <v>4</v>
      </c>
      <c r="G6" s="14" t="s">
        <v>54</v>
      </c>
      <c r="H6" s="14" t="s">
        <v>59</v>
      </c>
      <c r="I6" s="14">
        <v>750</v>
      </c>
      <c r="J6" s="15">
        <v>367.52937031249996</v>
      </c>
      <c r="K6" s="42">
        <v>6</v>
      </c>
      <c r="L6" s="16">
        <v>0</v>
      </c>
      <c r="M6" s="15">
        <f t="shared" si="0"/>
        <v>0</v>
      </c>
      <c r="N6" s="17">
        <f t="shared" si="1"/>
        <v>0</v>
      </c>
    </row>
    <row r="7" spans="1:14" x14ac:dyDescent="0.25">
      <c r="A7" s="11">
        <v>39</v>
      </c>
      <c r="B7" s="12">
        <v>6</v>
      </c>
      <c r="C7" s="13" t="s">
        <v>9</v>
      </c>
      <c r="D7" s="14" t="s">
        <v>57</v>
      </c>
      <c r="E7" s="14" t="s">
        <v>3</v>
      </c>
      <c r="F7" s="14" t="s">
        <v>4</v>
      </c>
      <c r="G7" s="14" t="s">
        <v>54</v>
      </c>
      <c r="H7" s="14" t="s">
        <v>59</v>
      </c>
      <c r="I7" s="14">
        <v>750</v>
      </c>
      <c r="J7" s="15">
        <v>367.52937031249996</v>
      </c>
      <c r="K7" s="42">
        <v>6</v>
      </c>
      <c r="L7" s="16">
        <v>0</v>
      </c>
      <c r="M7" s="15">
        <f t="shared" si="0"/>
        <v>0</v>
      </c>
      <c r="N7" s="17">
        <f t="shared" si="1"/>
        <v>0</v>
      </c>
    </row>
    <row r="8" spans="1:14" x14ac:dyDescent="0.25">
      <c r="A8" s="11">
        <v>39</v>
      </c>
      <c r="B8" s="12">
        <v>7</v>
      </c>
      <c r="C8" s="13" t="s">
        <v>10</v>
      </c>
      <c r="D8" s="14" t="s">
        <v>57</v>
      </c>
      <c r="E8" s="14" t="s">
        <v>3</v>
      </c>
      <c r="F8" s="14" t="s">
        <v>4</v>
      </c>
      <c r="G8" s="14" t="s">
        <v>54</v>
      </c>
      <c r="H8" s="14" t="s">
        <v>59</v>
      </c>
      <c r="I8" s="14">
        <v>750</v>
      </c>
      <c r="J8" s="15">
        <v>276.73399531249999</v>
      </c>
      <c r="K8" s="42">
        <v>6</v>
      </c>
      <c r="L8" s="16">
        <v>0</v>
      </c>
      <c r="M8" s="15">
        <f t="shared" si="0"/>
        <v>0</v>
      </c>
      <c r="N8" s="17">
        <f t="shared" si="1"/>
        <v>0</v>
      </c>
    </row>
    <row r="9" spans="1:14" x14ac:dyDescent="0.25">
      <c r="A9" s="11">
        <v>39</v>
      </c>
      <c r="B9" s="12">
        <v>9</v>
      </c>
      <c r="C9" s="13" t="s">
        <v>11</v>
      </c>
      <c r="D9" s="14" t="s">
        <v>57</v>
      </c>
      <c r="E9" s="14" t="s">
        <v>3</v>
      </c>
      <c r="F9" s="14" t="s">
        <v>4</v>
      </c>
      <c r="G9" s="14" t="s">
        <v>53</v>
      </c>
      <c r="H9" s="14" t="s">
        <v>60</v>
      </c>
      <c r="I9" s="14">
        <v>750</v>
      </c>
      <c r="J9" s="15">
        <v>434.36485468750004</v>
      </c>
      <c r="K9" s="42">
        <v>6</v>
      </c>
      <c r="L9" s="16">
        <v>0</v>
      </c>
      <c r="M9" s="15">
        <f t="shared" si="0"/>
        <v>0</v>
      </c>
      <c r="N9" s="17">
        <f t="shared" si="1"/>
        <v>0</v>
      </c>
    </row>
    <row r="10" spans="1:14" x14ac:dyDescent="0.25">
      <c r="A10" s="11">
        <v>39</v>
      </c>
      <c r="B10" s="12">
        <v>10</v>
      </c>
      <c r="C10" s="13" t="s">
        <v>12</v>
      </c>
      <c r="D10" s="14" t="s">
        <v>57</v>
      </c>
      <c r="E10" s="14" t="s">
        <v>3</v>
      </c>
      <c r="F10" s="14" t="s">
        <v>4</v>
      </c>
      <c r="G10" s="14" t="s">
        <v>53</v>
      </c>
      <c r="H10" s="14" t="s">
        <v>60</v>
      </c>
      <c r="I10" s="14">
        <v>750</v>
      </c>
      <c r="J10" s="15">
        <v>440.67008906250004</v>
      </c>
      <c r="K10" s="42">
        <v>6</v>
      </c>
      <c r="L10" s="16">
        <v>0</v>
      </c>
      <c r="M10" s="15">
        <f t="shared" si="0"/>
        <v>0</v>
      </c>
      <c r="N10" s="17">
        <f t="shared" si="1"/>
        <v>0</v>
      </c>
    </row>
    <row r="11" spans="1:14" x14ac:dyDescent="0.25">
      <c r="A11" s="11">
        <v>39</v>
      </c>
      <c r="B11" s="12">
        <v>11</v>
      </c>
      <c r="C11" s="13" t="s">
        <v>13</v>
      </c>
      <c r="D11" s="14" t="s">
        <v>57</v>
      </c>
      <c r="E11" s="14" t="s">
        <v>3</v>
      </c>
      <c r="F11" s="14" t="s">
        <v>4</v>
      </c>
      <c r="G11" s="14" t="s">
        <v>53</v>
      </c>
      <c r="H11" s="14" t="s">
        <v>60</v>
      </c>
      <c r="I11" s="14">
        <v>750</v>
      </c>
      <c r="J11" s="15">
        <v>440.67008906250004</v>
      </c>
      <c r="K11" s="42">
        <v>6</v>
      </c>
      <c r="L11" s="16">
        <v>0</v>
      </c>
      <c r="M11" s="15">
        <f t="shared" si="0"/>
        <v>0</v>
      </c>
      <c r="N11" s="17">
        <f t="shared" si="1"/>
        <v>0</v>
      </c>
    </row>
    <row r="12" spans="1:14" x14ac:dyDescent="0.25">
      <c r="A12" s="11">
        <v>39</v>
      </c>
      <c r="B12" s="12">
        <v>12</v>
      </c>
      <c r="C12" s="13" t="s">
        <v>14</v>
      </c>
      <c r="D12" s="14" t="s">
        <v>57</v>
      </c>
      <c r="E12" s="14" t="s">
        <v>3</v>
      </c>
      <c r="F12" s="14" t="s">
        <v>4</v>
      </c>
      <c r="G12" s="14" t="s">
        <v>53</v>
      </c>
      <c r="H12" s="14" t="s">
        <v>60</v>
      </c>
      <c r="I12" s="14">
        <v>750</v>
      </c>
      <c r="J12" s="15">
        <v>472.19626093749997</v>
      </c>
      <c r="K12" s="42">
        <v>6</v>
      </c>
      <c r="L12" s="16">
        <v>0</v>
      </c>
      <c r="M12" s="15">
        <f t="shared" si="0"/>
        <v>0</v>
      </c>
      <c r="N12" s="17">
        <f t="shared" si="1"/>
        <v>0</v>
      </c>
    </row>
    <row r="13" spans="1:14" x14ac:dyDescent="0.25">
      <c r="A13" s="11">
        <v>39</v>
      </c>
      <c r="B13" s="12">
        <v>13</v>
      </c>
      <c r="C13" s="13" t="s">
        <v>15</v>
      </c>
      <c r="D13" s="14" t="s">
        <v>57</v>
      </c>
      <c r="E13" s="14" t="s">
        <v>3</v>
      </c>
      <c r="F13" s="14" t="s">
        <v>4</v>
      </c>
      <c r="G13" s="14" t="s">
        <v>53</v>
      </c>
      <c r="H13" s="14" t="s">
        <v>60</v>
      </c>
      <c r="I13" s="14">
        <v>750</v>
      </c>
      <c r="J13" s="15">
        <v>339.78633906249996</v>
      </c>
      <c r="K13" s="42">
        <v>6</v>
      </c>
      <c r="L13" s="16">
        <v>0</v>
      </c>
      <c r="M13" s="15">
        <f t="shared" si="0"/>
        <v>0</v>
      </c>
      <c r="N13" s="17">
        <f t="shared" si="1"/>
        <v>0</v>
      </c>
    </row>
    <row r="14" spans="1:14" x14ac:dyDescent="0.25">
      <c r="A14" s="11">
        <v>39</v>
      </c>
      <c r="B14" s="12">
        <v>14</v>
      </c>
      <c r="C14" s="13" t="s">
        <v>16</v>
      </c>
      <c r="D14" s="14" t="s">
        <v>57</v>
      </c>
      <c r="E14" s="14" t="s">
        <v>3</v>
      </c>
      <c r="F14" s="14" t="s">
        <v>4</v>
      </c>
      <c r="G14" s="14" t="s">
        <v>53</v>
      </c>
      <c r="H14" s="14" t="s">
        <v>60</v>
      </c>
      <c r="I14" s="14">
        <v>750</v>
      </c>
      <c r="J14" s="15">
        <v>339.78633906249996</v>
      </c>
      <c r="K14" s="42">
        <v>6</v>
      </c>
      <c r="L14" s="16">
        <v>0</v>
      </c>
      <c r="M14" s="15">
        <f t="shared" si="0"/>
        <v>0</v>
      </c>
      <c r="N14" s="17">
        <f t="shared" si="1"/>
        <v>0</v>
      </c>
    </row>
    <row r="15" spans="1:14" x14ac:dyDescent="0.25">
      <c r="A15" s="11">
        <v>39</v>
      </c>
      <c r="B15" s="12">
        <v>15</v>
      </c>
      <c r="C15" s="13" t="s">
        <v>17</v>
      </c>
      <c r="D15" s="14" t="s">
        <v>57</v>
      </c>
      <c r="E15" s="14" t="s">
        <v>3</v>
      </c>
      <c r="F15" s="14" t="s">
        <v>4</v>
      </c>
      <c r="G15" s="14" t="s">
        <v>53</v>
      </c>
      <c r="H15" s="14" t="s">
        <v>60</v>
      </c>
      <c r="I15" s="14">
        <v>750</v>
      </c>
      <c r="J15" s="15">
        <v>339.78633906249996</v>
      </c>
      <c r="K15" s="42">
        <v>6</v>
      </c>
      <c r="L15" s="16">
        <v>0</v>
      </c>
      <c r="M15" s="15">
        <f t="shared" si="0"/>
        <v>0</v>
      </c>
      <c r="N15" s="17">
        <f t="shared" si="1"/>
        <v>0</v>
      </c>
    </row>
    <row r="16" spans="1:14" x14ac:dyDescent="0.25">
      <c r="A16" s="11">
        <v>39</v>
      </c>
      <c r="B16" s="12">
        <v>16</v>
      </c>
      <c r="C16" s="13" t="s">
        <v>18</v>
      </c>
      <c r="D16" s="14" t="s">
        <v>57</v>
      </c>
      <c r="E16" s="14" t="s">
        <v>3</v>
      </c>
      <c r="F16" s="14" t="s">
        <v>4</v>
      </c>
      <c r="G16" s="14" t="s">
        <v>53</v>
      </c>
      <c r="H16" s="14" t="s">
        <v>60</v>
      </c>
      <c r="I16" s="14">
        <v>750</v>
      </c>
      <c r="J16" s="15">
        <v>295.64969843750004</v>
      </c>
      <c r="K16" s="42">
        <v>6</v>
      </c>
      <c r="L16" s="16">
        <v>0</v>
      </c>
      <c r="M16" s="15">
        <f t="shared" si="0"/>
        <v>0</v>
      </c>
      <c r="N16" s="17">
        <f t="shared" si="1"/>
        <v>0</v>
      </c>
    </row>
    <row r="17" spans="1:14" x14ac:dyDescent="0.25">
      <c r="A17" s="11">
        <v>39</v>
      </c>
      <c r="B17" s="12">
        <v>17</v>
      </c>
      <c r="C17" s="13" t="s">
        <v>19</v>
      </c>
      <c r="D17" s="14" t="s">
        <v>57</v>
      </c>
      <c r="E17" s="14" t="s">
        <v>3</v>
      </c>
      <c r="F17" s="14" t="s">
        <v>4</v>
      </c>
      <c r="G17" s="14" t="s">
        <v>53</v>
      </c>
      <c r="H17" s="14" t="s">
        <v>60</v>
      </c>
      <c r="I17" s="14">
        <v>1500</v>
      </c>
      <c r="J17" s="15">
        <v>844.33119375000001</v>
      </c>
      <c r="K17" s="42">
        <v>4</v>
      </c>
      <c r="L17" s="16">
        <v>0</v>
      </c>
      <c r="M17" s="15">
        <f t="shared" si="0"/>
        <v>0</v>
      </c>
      <c r="N17" s="17">
        <f t="shared" si="1"/>
        <v>0</v>
      </c>
    </row>
    <row r="18" spans="1:14" x14ac:dyDescent="0.25">
      <c r="A18" s="11">
        <v>39</v>
      </c>
      <c r="B18" s="12">
        <v>18</v>
      </c>
      <c r="C18" s="13" t="s">
        <v>20</v>
      </c>
      <c r="D18" s="14" t="s">
        <v>57</v>
      </c>
      <c r="E18" s="14" t="s">
        <v>3</v>
      </c>
      <c r="F18" s="14" t="s">
        <v>4</v>
      </c>
      <c r="G18" s="14" t="s">
        <v>53</v>
      </c>
      <c r="H18" s="14" t="s">
        <v>60</v>
      </c>
      <c r="I18" s="14">
        <v>1500</v>
      </c>
      <c r="J18" s="15">
        <v>869.55213125</v>
      </c>
      <c r="K18" s="42">
        <v>4</v>
      </c>
      <c r="L18" s="16">
        <v>0</v>
      </c>
      <c r="M18" s="15">
        <f t="shared" si="0"/>
        <v>0</v>
      </c>
      <c r="N18" s="17">
        <f t="shared" si="1"/>
        <v>0</v>
      </c>
    </row>
    <row r="19" spans="1:14" x14ac:dyDescent="0.25">
      <c r="A19" s="11">
        <v>39</v>
      </c>
      <c r="B19" s="12">
        <v>19</v>
      </c>
      <c r="C19" s="13" t="s">
        <v>21</v>
      </c>
      <c r="D19" s="14" t="s">
        <v>57</v>
      </c>
      <c r="E19" s="14" t="s">
        <v>3</v>
      </c>
      <c r="F19" s="14" t="s">
        <v>4</v>
      </c>
      <c r="G19" s="14" t="s">
        <v>53</v>
      </c>
      <c r="H19" s="14" t="s">
        <v>60</v>
      </c>
      <c r="I19" s="14">
        <v>750</v>
      </c>
      <c r="J19" s="15">
        <v>440.54398437499992</v>
      </c>
      <c r="K19" s="42">
        <v>6</v>
      </c>
      <c r="L19" s="16">
        <v>0</v>
      </c>
      <c r="M19" s="15">
        <f t="shared" si="0"/>
        <v>0</v>
      </c>
      <c r="N19" s="17">
        <f t="shared" si="1"/>
        <v>0</v>
      </c>
    </row>
    <row r="20" spans="1:14" x14ac:dyDescent="0.25">
      <c r="A20" s="11">
        <v>39</v>
      </c>
      <c r="B20" s="12">
        <v>20</v>
      </c>
      <c r="C20" s="13" t="s">
        <v>22</v>
      </c>
      <c r="D20" s="14" t="s">
        <v>57</v>
      </c>
      <c r="E20" s="14" t="s">
        <v>3</v>
      </c>
      <c r="F20" s="14" t="s">
        <v>4</v>
      </c>
      <c r="G20" s="14" t="s">
        <v>53</v>
      </c>
      <c r="H20" s="14" t="s">
        <v>60</v>
      </c>
      <c r="I20" s="14">
        <v>750</v>
      </c>
      <c r="J20" s="15">
        <v>409.01781249999999</v>
      </c>
      <c r="K20" s="42">
        <v>6</v>
      </c>
      <c r="L20" s="16">
        <v>0</v>
      </c>
      <c r="M20" s="15">
        <f t="shared" si="0"/>
        <v>0</v>
      </c>
      <c r="N20" s="17">
        <f t="shared" si="1"/>
        <v>0</v>
      </c>
    </row>
    <row r="21" spans="1:14" x14ac:dyDescent="0.25">
      <c r="A21" s="11">
        <v>39</v>
      </c>
      <c r="B21" s="12">
        <v>21</v>
      </c>
      <c r="C21" s="13" t="s">
        <v>23</v>
      </c>
      <c r="D21" s="14" t="s">
        <v>57</v>
      </c>
      <c r="E21" s="14" t="s">
        <v>3</v>
      </c>
      <c r="F21" s="14" t="s">
        <v>4</v>
      </c>
      <c r="G21" s="14" t="s">
        <v>53</v>
      </c>
      <c r="H21" s="14" t="s">
        <v>60</v>
      </c>
      <c r="I21" s="14">
        <v>750</v>
      </c>
      <c r="J21" s="15">
        <v>409.01781249999999</v>
      </c>
      <c r="K21" s="42">
        <v>6</v>
      </c>
      <c r="L21" s="16">
        <v>0</v>
      </c>
      <c r="M21" s="15">
        <f t="shared" si="0"/>
        <v>0</v>
      </c>
      <c r="N21" s="17">
        <f t="shared" si="1"/>
        <v>0</v>
      </c>
    </row>
    <row r="22" spans="1:14" x14ac:dyDescent="0.25">
      <c r="A22" s="11">
        <v>39</v>
      </c>
      <c r="B22" s="12">
        <v>22</v>
      </c>
      <c r="C22" s="13" t="s">
        <v>24</v>
      </c>
      <c r="D22" s="14" t="s">
        <v>57</v>
      </c>
      <c r="E22" s="14" t="s">
        <v>3</v>
      </c>
      <c r="F22" s="14" t="s">
        <v>4</v>
      </c>
      <c r="G22" s="14" t="s">
        <v>53</v>
      </c>
      <c r="H22" s="14" t="s">
        <v>60</v>
      </c>
      <c r="I22" s="14">
        <v>750</v>
      </c>
      <c r="J22" s="15">
        <v>591.86960937499998</v>
      </c>
      <c r="K22" s="42">
        <v>6</v>
      </c>
      <c r="L22" s="16">
        <v>0</v>
      </c>
      <c r="M22" s="15">
        <f t="shared" si="0"/>
        <v>0</v>
      </c>
      <c r="N22" s="17">
        <f t="shared" si="1"/>
        <v>0</v>
      </c>
    </row>
    <row r="23" spans="1:14" x14ac:dyDescent="0.25">
      <c r="A23" s="11">
        <v>39</v>
      </c>
      <c r="B23" s="12">
        <v>23</v>
      </c>
      <c r="C23" s="13" t="s">
        <v>25</v>
      </c>
      <c r="D23" s="14" t="s">
        <v>57</v>
      </c>
      <c r="E23" s="14" t="s">
        <v>3</v>
      </c>
      <c r="F23" s="14" t="s">
        <v>4</v>
      </c>
      <c r="G23" s="14" t="s">
        <v>53</v>
      </c>
      <c r="H23" s="14" t="s">
        <v>60</v>
      </c>
      <c r="I23" s="14">
        <v>750</v>
      </c>
      <c r="J23" s="15">
        <v>654.92195312499996</v>
      </c>
      <c r="K23" s="42">
        <v>6</v>
      </c>
      <c r="L23" s="16">
        <v>0</v>
      </c>
      <c r="M23" s="15">
        <f t="shared" si="0"/>
        <v>0</v>
      </c>
      <c r="N23" s="17">
        <f t="shared" si="1"/>
        <v>0</v>
      </c>
    </row>
    <row r="24" spans="1:14" x14ac:dyDescent="0.25">
      <c r="A24" s="11">
        <v>39</v>
      </c>
      <c r="B24" s="12">
        <v>24</v>
      </c>
      <c r="C24" s="13" t="s">
        <v>26</v>
      </c>
      <c r="D24" s="14" t="s">
        <v>57</v>
      </c>
      <c r="E24" s="14" t="s">
        <v>3</v>
      </c>
      <c r="F24" s="14" t="s">
        <v>4</v>
      </c>
      <c r="G24" s="14" t="s">
        <v>53</v>
      </c>
      <c r="H24" s="14" t="s">
        <v>60</v>
      </c>
      <c r="I24" s="14">
        <v>1500</v>
      </c>
      <c r="J24" s="15">
        <v>749.50046874999998</v>
      </c>
      <c r="K24" s="42">
        <v>4</v>
      </c>
      <c r="L24" s="16">
        <v>0</v>
      </c>
      <c r="M24" s="15">
        <f t="shared" si="0"/>
        <v>0</v>
      </c>
      <c r="N24" s="17">
        <f t="shared" si="1"/>
        <v>0</v>
      </c>
    </row>
    <row r="25" spans="1:14" x14ac:dyDescent="0.25">
      <c r="A25" s="11">
        <v>39</v>
      </c>
      <c r="B25" s="12">
        <v>25</v>
      </c>
      <c r="C25" s="13" t="s">
        <v>27</v>
      </c>
      <c r="D25" s="14" t="s">
        <v>57</v>
      </c>
      <c r="E25" s="14" t="s">
        <v>3</v>
      </c>
      <c r="F25" s="14" t="s">
        <v>4</v>
      </c>
      <c r="G25" s="14" t="s">
        <v>53</v>
      </c>
      <c r="H25" s="14" t="s">
        <v>60</v>
      </c>
      <c r="I25" s="14">
        <v>3000</v>
      </c>
      <c r="J25" s="15">
        <v>4381.3154687499991</v>
      </c>
      <c r="K25" s="42">
        <v>1</v>
      </c>
      <c r="L25" s="16">
        <v>0</v>
      </c>
      <c r="M25" s="15">
        <f t="shared" si="0"/>
        <v>0</v>
      </c>
      <c r="N25" s="17">
        <f t="shared" si="1"/>
        <v>0</v>
      </c>
    </row>
    <row r="26" spans="1:14" x14ac:dyDescent="0.25">
      <c r="A26" s="11">
        <v>39</v>
      </c>
      <c r="B26" s="12">
        <v>26</v>
      </c>
      <c r="C26" s="13" t="s">
        <v>28</v>
      </c>
      <c r="D26" s="14" t="s">
        <v>57</v>
      </c>
      <c r="E26" s="14" t="s">
        <v>3</v>
      </c>
      <c r="F26" s="14" t="s">
        <v>4</v>
      </c>
      <c r="G26" s="14" t="s">
        <v>53</v>
      </c>
      <c r="H26" s="14" t="s">
        <v>60</v>
      </c>
      <c r="I26" s="14">
        <v>3000</v>
      </c>
      <c r="J26" s="15">
        <v>5011.83890625</v>
      </c>
      <c r="K26" s="42">
        <v>1</v>
      </c>
      <c r="L26" s="16">
        <v>0</v>
      </c>
      <c r="M26" s="15">
        <f t="shared" si="0"/>
        <v>0</v>
      </c>
      <c r="N26" s="17">
        <f t="shared" si="1"/>
        <v>0</v>
      </c>
    </row>
    <row r="27" spans="1:14" x14ac:dyDescent="0.25">
      <c r="A27" s="11">
        <v>39</v>
      </c>
      <c r="B27" s="12">
        <v>27</v>
      </c>
      <c r="C27" s="13" t="s">
        <v>29</v>
      </c>
      <c r="D27" s="14" t="s">
        <v>57</v>
      </c>
      <c r="E27" s="14" t="s">
        <v>30</v>
      </c>
      <c r="F27" s="14" t="s">
        <v>31</v>
      </c>
      <c r="G27" s="14" t="s">
        <v>55</v>
      </c>
      <c r="H27" s="14" t="s">
        <v>62</v>
      </c>
      <c r="I27" s="14">
        <v>750</v>
      </c>
      <c r="J27" s="15">
        <v>459.45968749999986</v>
      </c>
      <c r="K27" s="42">
        <v>6</v>
      </c>
      <c r="L27" s="16">
        <v>0</v>
      </c>
      <c r="M27" s="15">
        <f t="shared" si="0"/>
        <v>0</v>
      </c>
      <c r="N27" s="17">
        <f t="shared" si="1"/>
        <v>0</v>
      </c>
    </row>
    <row r="28" spans="1:14" x14ac:dyDescent="0.25">
      <c r="A28" s="11">
        <v>39</v>
      </c>
      <c r="B28" s="12">
        <v>28</v>
      </c>
      <c r="C28" s="13" t="s">
        <v>32</v>
      </c>
      <c r="D28" s="14" t="s">
        <v>57</v>
      </c>
      <c r="E28" s="14" t="s">
        <v>30</v>
      </c>
      <c r="F28" s="14" t="s">
        <v>31</v>
      </c>
      <c r="G28" s="14" t="s">
        <v>55</v>
      </c>
      <c r="H28" s="14" t="s">
        <v>62</v>
      </c>
      <c r="I28" s="14">
        <v>750</v>
      </c>
      <c r="J28" s="15">
        <v>591.86960937499998</v>
      </c>
      <c r="K28" s="42">
        <v>6</v>
      </c>
      <c r="L28" s="16">
        <v>0</v>
      </c>
      <c r="M28" s="15">
        <f t="shared" si="0"/>
        <v>0</v>
      </c>
      <c r="N28" s="17">
        <f t="shared" si="1"/>
        <v>0</v>
      </c>
    </row>
    <row r="29" spans="1:14" x14ac:dyDescent="0.25">
      <c r="A29" s="11">
        <v>39</v>
      </c>
      <c r="B29" s="12">
        <v>30</v>
      </c>
      <c r="C29" s="13" t="s">
        <v>33</v>
      </c>
      <c r="D29" s="14" t="s">
        <v>57</v>
      </c>
      <c r="E29" s="14" t="s">
        <v>30</v>
      </c>
      <c r="F29" s="14" t="s">
        <v>31</v>
      </c>
      <c r="G29" s="14" t="s">
        <v>55</v>
      </c>
      <c r="H29" s="14" t="s">
        <v>62</v>
      </c>
      <c r="I29" s="14">
        <v>750</v>
      </c>
      <c r="J29" s="15">
        <v>598.17484375000004</v>
      </c>
      <c r="K29" s="42">
        <v>6</v>
      </c>
      <c r="L29" s="16">
        <v>0</v>
      </c>
      <c r="M29" s="15">
        <f t="shared" si="0"/>
        <v>0</v>
      </c>
      <c r="N29" s="17">
        <f t="shared" si="1"/>
        <v>0</v>
      </c>
    </row>
    <row r="30" spans="1:14" x14ac:dyDescent="0.25">
      <c r="A30" s="11">
        <v>39</v>
      </c>
      <c r="B30" s="12">
        <v>31</v>
      </c>
      <c r="C30" s="13" t="s">
        <v>34</v>
      </c>
      <c r="D30" s="14" t="s">
        <v>57</v>
      </c>
      <c r="E30" s="14" t="s">
        <v>30</v>
      </c>
      <c r="F30" s="14" t="s">
        <v>31</v>
      </c>
      <c r="G30" s="14" t="s">
        <v>55</v>
      </c>
      <c r="H30" s="14" t="s">
        <v>62</v>
      </c>
      <c r="I30" s="14">
        <v>750</v>
      </c>
      <c r="J30" s="15">
        <v>648.61671875000002</v>
      </c>
      <c r="K30" s="42">
        <v>6</v>
      </c>
      <c r="L30" s="16">
        <v>0</v>
      </c>
      <c r="M30" s="15">
        <f t="shared" si="0"/>
        <v>0</v>
      </c>
      <c r="N30" s="17">
        <f t="shared" si="1"/>
        <v>0</v>
      </c>
    </row>
    <row r="31" spans="1:14" x14ac:dyDescent="0.25">
      <c r="A31" s="11">
        <v>39</v>
      </c>
      <c r="B31" s="12">
        <v>34</v>
      </c>
      <c r="C31" s="13" t="s">
        <v>35</v>
      </c>
      <c r="D31" s="14" t="s">
        <v>57</v>
      </c>
      <c r="E31" s="14" t="s">
        <v>30</v>
      </c>
      <c r="F31" s="14" t="s">
        <v>31</v>
      </c>
      <c r="G31" s="14" t="s">
        <v>55</v>
      </c>
      <c r="H31" s="14" t="s">
        <v>62</v>
      </c>
      <c r="I31" s="14">
        <v>750</v>
      </c>
      <c r="J31" s="15">
        <v>1279.14015625</v>
      </c>
      <c r="K31" s="42">
        <v>6</v>
      </c>
      <c r="L31" s="16">
        <v>0</v>
      </c>
      <c r="M31" s="15">
        <f t="shared" si="0"/>
        <v>0</v>
      </c>
      <c r="N31" s="17">
        <f t="shared" si="1"/>
        <v>0</v>
      </c>
    </row>
    <row r="32" spans="1:14" x14ac:dyDescent="0.25">
      <c r="A32" s="11">
        <v>39</v>
      </c>
      <c r="B32" s="12">
        <v>35</v>
      </c>
      <c r="C32" s="13" t="s">
        <v>36</v>
      </c>
      <c r="D32" s="14" t="s">
        <v>57</v>
      </c>
      <c r="E32" s="14" t="s">
        <v>30</v>
      </c>
      <c r="F32" s="14" t="s">
        <v>31</v>
      </c>
      <c r="G32" s="14" t="s">
        <v>55</v>
      </c>
      <c r="H32" s="14" t="s">
        <v>62</v>
      </c>
      <c r="I32" s="14">
        <v>750</v>
      </c>
      <c r="J32" s="15">
        <v>2458</v>
      </c>
      <c r="K32" s="42">
        <v>1</v>
      </c>
      <c r="L32" s="16">
        <v>0</v>
      </c>
      <c r="M32" s="15">
        <f t="shared" si="0"/>
        <v>0</v>
      </c>
      <c r="N32" s="17">
        <f t="shared" si="1"/>
        <v>0</v>
      </c>
    </row>
    <row r="33" spans="1:14" x14ac:dyDescent="0.25">
      <c r="A33" s="11">
        <v>39</v>
      </c>
      <c r="B33" s="12">
        <v>35</v>
      </c>
      <c r="C33" s="13" t="s">
        <v>36</v>
      </c>
      <c r="D33" s="14" t="s">
        <v>57</v>
      </c>
      <c r="E33" s="14" t="s">
        <v>30</v>
      </c>
      <c r="F33" s="14" t="s">
        <v>31</v>
      </c>
      <c r="G33" s="14" t="s">
        <v>55</v>
      </c>
      <c r="H33" s="14" t="s">
        <v>62</v>
      </c>
      <c r="I33" s="14">
        <v>750</v>
      </c>
      <c r="J33" s="15">
        <v>2395.1666406250001</v>
      </c>
      <c r="K33" s="42">
        <v>3</v>
      </c>
      <c r="L33" s="16">
        <v>0</v>
      </c>
      <c r="M33" s="15">
        <f t="shared" si="0"/>
        <v>0</v>
      </c>
      <c r="N33" s="17">
        <f t="shared" si="1"/>
        <v>0</v>
      </c>
    </row>
    <row r="34" spans="1:14" x14ac:dyDescent="0.25">
      <c r="A34" s="11">
        <v>39</v>
      </c>
      <c r="B34" s="12">
        <v>36</v>
      </c>
      <c r="C34" s="13" t="s">
        <v>37</v>
      </c>
      <c r="D34" s="14" t="s">
        <v>57</v>
      </c>
      <c r="E34" s="14" t="s">
        <v>30</v>
      </c>
      <c r="F34" s="14" t="s">
        <v>31</v>
      </c>
      <c r="G34" s="14" t="s">
        <v>55</v>
      </c>
      <c r="H34" s="14" t="s">
        <v>61</v>
      </c>
      <c r="I34" s="14">
        <v>750</v>
      </c>
      <c r="J34" s="15">
        <v>509.90156249999984</v>
      </c>
      <c r="K34" s="42">
        <v>6</v>
      </c>
      <c r="L34" s="16">
        <v>0</v>
      </c>
      <c r="M34" s="15">
        <f t="shared" si="0"/>
        <v>0</v>
      </c>
      <c r="N34" s="17">
        <f t="shared" si="1"/>
        <v>0</v>
      </c>
    </row>
    <row r="35" spans="1:14" x14ac:dyDescent="0.25">
      <c r="A35" s="11">
        <v>39</v>
      </c>
      <c r="B35" s="12">
        <v>37</v>
      </c>
      <c r="C35" s="13" t="s">
        <v>38</v>
      </c>
      <c r="D35" s="14" t="s">
        <v>57</v>
      </c>
      <c r="E35" s="14" t="s">
        <v>30</v>
      </c>
      <c r="F35" s="14" t="s">
        <v>31</v>
      </c>
      <c r="G35" s="14" t="s">
        <v>55</v>
      </c>
      <c r="H35" s="14" t="s">
        <v>61</v>
      </c>
      <c r="I35" s="14">
        <v>750</v>
      </c>
      <c r="J35" s="15">
        <v>692.75335937499995</v>
      </c>
      <c r="K35" s="42">
        <v>6</v>
      </c>
      <c r="L35" s="16">
        <v>0</v>
      </c>
      <c r="M35" s="15">
        <f t="shared" si="0"/>
        <v>0</v>
      </c>
      <c r="N35" s="17">
        <f t="shared" si="1"/>
        <v>0</v>
      </c>
    </row>
    <row r="36" spans="1:14" x14ac:dyDescent="0.25">
      <c r="A36" s="11">
        <v>39</v>
      </c>
      <c r="B36" s="12">
        <v>38</v>
      </c>
      <c r="C36" s="13" t="s">
        <v>39</v>
      </c>
      <c r="D36" s="14" t="s">
        <v>57</v>
      </c>
      <c r="E36" s="14" t="s">
        <v>30</v>
      </c>
      <c r="F36" s="14" t="s">
        <v>31</v>
      </c>
      <c r="G36" s="14" t="s">
        <v>55</v>
      </c>
      <c r="H36" s="14" t="s">
        <v>61</v>
      </c>
      <c r="I36" s="14">
        <v>750</v>
      </c>
      <c r="J36" s="15">
        <v>566.64867187499999</v>
      </c>
      <c r="K36" s="42">
        <v>6</v>
      </c>
      <c r="L36" s="16">
        <v>0</v>
      </c>
      <c r="M36" s="15">
        <f t="shared" si="0"/>
        <v>0</v>
      </c>
      <c r="N36" s="17">
        <f t="shared" si="1"/>
        <v>0</v>
      </c>
    </row>
    <row r="37" spans="1:14" x14ac:dyDescent="0.25">
      <c r="A37" s="11">
        <v>39</v>
      </c>
      <c r="B37" s="12">
        <v>39</v>
      </c>
      <c r="C37" s="13" t="s">
        <v>40</v>
      </c>
      <c r="D37" s="14" t="s">
        <v>57</v>
      </c>
      <c r="E37" s="14" t="s">
        <v>30</v>
      </c>
      <c r="F37" s="14" t="s">
        <v>31</v>
      </c>
      <c r="G37" s="14" t="s">
        <v>55</v>
      </c>
      <c r="H37" s="14" t="s">
        <v>61</v>
      </c>
      <c r="I37" s="14">
        <v>750</v>
      </c>
      <c r="J37" s="15">
        <v>705.36382812500005</v>
      </c>
      <c r="K37" s="42">
        <v>6</v>
      </c>
      <c r="L37" s="16">
        <v>0</v>
      </c>
      <c r="M37" s="15">
        <f t="shared" si="0"/>
        <v>0</v>
      </c>
      <c r="N37" s="17">
        <f t="shared" si="1"/>
        <v>0</v>
      </c>
    </row>
    <row r="38" spans="1:14" x14ac:dyDescent="0.25">
      <c r="A38" s="11">
        <v>39</v>
      </c>
      <c r="B38" s="12">
        <v>40</v>
      </c>
      <c r="C38" s="13" t="s">
        <v>41</v>
      </c>
      <c r="D38" s="14" t="s">
        <v>57</v>
      </c>
      <c r="E38" s="14" t="s">
        <v>30</v>
      </c>
      <c r="F38" s="14" t="s">
        <v>31</v>
      </c>
      <c r="G38" s="14" t="s">
        <v>55</v>
      </c>
      <c r="H38" s="14" t="s">
        <v>61</v>
      </c>
      <c r="I38" s="14">
        <v>750</v>
      </c>
      <c r="J38" s="15">
        <v>1058.4569531249997</v>
      </c>
      <c r="K38" s="42">
        <v>6</v>
      </c>
      <c r="L38" s="16">
        <v>0</v>
      </c>
      <c r="M38" s="15">
        <f t="shared" si="0"/>
        <v>0</v>
      </c>
      <c r="N38" s="17">
        <f t="shared" si="1"/>
        <v>0</v>
      </c>
    </row>
    <row r="39" spans="1:14" x14ac:dyDescent="0.25">
      <c r="A39" s="11">
        <v>39</v>
      </c>
      <c r="B39" s="12">
        <v>41</v>
      </c>
      <c r="C39" s="13" t="s">
        <v>42</v>
      </c>
      <c r="D39" s="14" t="s">
        <v>57</v>
      </c>
      <c r="E39" s="14" t="s">
        <v>30</v>
      </c>
      <c r="F39" s="14" t="s">
        <v>31</v>
      </c>
      <c r="G39" s="14" t="s">
        <v>55</v>
      </c>
      <c r="H39" s="14" t="s">
        <v>61</v>
      </c>
      <c r="I39" s="14">
        <v>750</v>
      </c>
      <c r="J39" s="15">
        <v>2458.2189843750002</v>
      </c>
      <c r="K39" s="42">
        <v>1</v>
      </c>
      <c r="L39" s="16">
        <v>0</v>
      </c>
      <c r="M39" s="15">
        <f t="shared" si="0"/>
        <v>0</v>
      </c>
      <c r="N39" s="17">
        <f t="shared" si="1"/>
        <v>0</v>
      </c>
    </row>
    <row r="40" spans="1:14" x14ac:dyDescent="0.25">
      <c r="A40" s="11">
        <v>36</v>
      </c>
      <c r="B40" s="12">
        <v>48</v>
      </c>
      <c r="C40" s="13" t="s">
        <v>43</v>
      </c>
      <c r="D40" s="14" t="s">
        <v>58</v>
      </c>
      <c r="E40" s="14" t="s">
        <v>44</v>
      </c>
      <c r="F40" s="14" t="s">
        <v>45</v>
      </c>
      <c r="G40" s="14" t="s">
        <v>56</v>
      </c>
      <c r="H40" s="14" t="s">
        <v>63</v>
      </c>
      <c r="I40" s="14">
        <v>750</v>
      </c>
      <c r="J40" s="15">
        <v>220</v>
      </c>
      <c r="K40" s="42">
        <v>6</v>
      </c>
      <c r="L40" s="16">
        <v>0</v>
      </c>
      <c r="M40" s="15">
        <f t="shared" si="0"/>
        <v>0</v>
      </c>
      <c r="N40" s="17">
        <f t="shared" si="1"/>
        <v>0</v>
      </c>
    </row>
    <row r="41" spans="1:14" x14ac:dyDescent="0.25">
      <c r="A41" s="11">
        <v>36</v>
      </c>
      <c r="B41" s="12">
        <v>50</v>
      </c>
      <c r="C41" s="13" t="s">
        <v>46</v>
      </c>
      <c r="D41" s="14" t="s">
        <v>58</v>
      </c>
      <c r="E41" s="14" t="s">
        <v>44</v>
      </c>
      <c r="F41" s="14" t="s">
        <v>45</v>
      </c>
      <c r="G41" s="14" t="s">
        <v>56</v>
      </c>
      <c r="H41" s="14" t="s">
        <v>63</v>
      </c>
      <c r="I41" s="14">
        <v>750</v>
      </c>
      <c r="J41" s="15">
        <v>282.91312499999998</v>
      </c>
      <c r="K41" s="42">
        <v>6</v>
      </c>
      <c r="L41" s="16">
        <v>0</v>
      </c>
      <c r="M41" s="15">
        <f t="shared" si="0"/>
        <v>0</v>
      </c>
      <c r="N41" s="17">
        <f t="shared" si="1"/>
        <v>0</v>
      </c>
    </row>
    <row r="42" spans="1:14" x14ac:dyDescent="0.25">
      <c r="A42" s="11">
        <v>36</v>
      </c>
      <c r="B42" s="12">
        <v>51</v>
      </c>
      <c r="C42" s="13" t="s">
        <v>47</v>
      </c>
      <c r="D42" s="14" t="s">
        <v>58</v>
      </c>
      <c r="E42" s="14" t="s">
        <v>44</v>
      </c>
      <c r="F42" s="14" t="s">
        <v>45</v>
      </c>
      <c r="G42" s="14" t="s">
        <v>56</v>
      </c>
      <c r="H42" s="14" t="s">
        <v>63</v>
      </c>
      <c r="I42" s="14">
        <v>750</v>
      </c>
      <c r="J42" s="15">
        <v>220</v>
      </c>
      <c r="K42" s="42">
        <v>6</v>
      </c>
      <c r="L42" s="16">
        <v>0</v>
      </c>
      <c r="M42" s="15">
        <f t="shared" si="0"/>
        <v>0</v>
      </c>
      <c r="N42" s="17">
        <f t="shared" si="1"/>
        <v>0</v>
      </c>
    </row>
    <row r="43" spans="1:14" x14ac:dyDescent="0.25">
      <c r="A43" s="11">
        <v>36</v>
      </c>
      <c r="B43" s="12">
        <v>52</v>
      </c>
      <c r="C43" s="13" t="s">
        <v>48</v>
      </c>
      <c r="D43" s="14" t="s">
        <v>58</v>
      </c>
      <c r="E43" s="14" t="s">
        <v>44</v>
      </c>
      <c r="F43" s="14" t="s">
        <v>45</v>
      </c>
      <c r="G43" s="14" t="s">
        <v>56</v>
      </c>
      <c r="H43" s="14" t="s">
        <v>63</v>
      </c>
      <c r="I43" s="14">
        <v>750</v>
      </c>
      <c r="J43" s="15">
        <v>472.07015624999985</v>
      </c>
      <c r="K43" s="42">
        <v>6</v>
      </c>
      <c r="L43" s="16">
        <v>0</v>
      </c>
      <c r="M43" s="15">
        <f t="shared" si="0"/>
        <v>0</v>
      </c>
      <c r="N43" s="17">
        <f t="shared" si="1"/>
        <v>0</v>
      </c>
    </row>
    <row r="44" spans="1:14" x14ac:dyDescent="0.25">
      <c r="A44" s="11">
        <v>36</v>
      </c>
      <c r="B44" s="12">
        <v>53</v>
      </c>
      <c r="C44" s="13" t="s">
        <v>49</v>
      </c>
      <c r="D44" s="14" t="s">
        <v>58</v>
      </c>
      <c r="E44" s="14" t="s">
        <v>44</v>
      </c>
      <c r="F44" s="14" t="s">
        <v>45</v>
      </c>
      <c r="G44" s="14" t="s">
        <v>56</v>
      </c>
      <c r="H44" s="14" t="s">
        <v>63</v>
      </c>
      <c r="I44" s="14">
        <v>750</v>
      </c>
      <c r="J44" s="15">
        <v>219.86078125</v>
      </c>
      <c r="K44" s="42">
        <v>6</v>
      </c>
      <c r="L44" s="16">
        <v>0</v>
      </c>
      <c r="M44" s="15">
        <f t="shared" si="0"/>
        <v>0</v>
      </c>
      <c r="N44" s="17">
        <f t="shared" si="1"/>
        <v>0</v>
      </c>
    </row>
    <row r="45" spans="1:14" x14ac:dyDescent="0.25">
      <c r="A45" s="11">
        <v>36</v>
      </c>
      <c r="B45" s="12">
        <v>55</v>
      </c>
      <c r="C45" s="13" t="s">
        <v>50</v>
      </c>
      <c r="D45" s="14" t="s">
        <v>58</v>
      </c>
      <c r="E45" s="14" t="s">
        <v>44</v>
      </c>
      <c r="F45" s="14" t="s">
        <v>45</v>
      </c>
      <c r="G45" s="14" t="s">
        <v>56</v>
      </c>
      <c r="H45" s="14" t="s">
        <v>63</v>
      </c>
      <c r="I45" s="14">
        <v>750</v>
      </c>
      <c r="J45" s="15">
        <v>282.91312499999998</v>
      </c>
      <c r="K45" s="42">
        <v>6</v>
      </c>
      <c r="L45" s="16">
        <v>0</v>
      </c>
      <c r="M45" s="15">
        <f t="shared" si="0"/>
        <v>0</v>
      </c>
      <c r="N45" s="17">
        <f t="shared" si="1"/>
        <v>0</v>
      </c>
    </row>
    <row r="46" spans="1:14" x14ac:dyDescent="0.25">
      <c r="A46" s="48">
        <v>36</v>
      </c>
      <c r="B46" s="49">
        <v>66</v>
      </c>
      <c r="C46" s="50" t="s">
        <v>80</v>
      </c>
      <c r="D46" s="14" t="s">
        <v>58</v>
      </c>
      <c r="E46" s="14" t="s">
        <v>44</v>
      </c>
      <c r="F46" s="14" t="s">
        <v>45</v>
      </c>
      <c r="G46" s="14" t="s">
        <v>56</v>
      </c>
      <c r="H46" s="14" t="s">
        <v>63</v>
      </c>
      <c r="I46" s="14">
        <v>750</v>
      </c>
      <c r="J46" s="51">
        <v>506</v>
      </c>
      <c r="K46" s="52">
        <v>6</v>
      </c>
      <c r="L46" s="53">
        <v>0</v>
      </c>
      <c r="M46" s="51">
        <f t="shared" si="0"/>
        <v>0</v>
      </c>
      <c r="N46" s="54">
        <f t="shared" si="1"/>
        <v>0</v>
      </c>
    </row>
    <row r="47" spans="1:14" ht="11" thickBot="1" x14ac:dyDescent="0.3">
      <c r="A47" s="18">
        <v>36</v>
      </c>
      <c r="B47" s="19">
        <v>57</v>
      </c>
      <c r="C47" s="20" t="s">
        <v>51</v>
      </c>
      <c r="D47" s="21" t="s">
        <v>58</v>
      </c>
      <c r="E47" s="21" t="s">
        <v>44</v>
      </c>
      <c r="F47" s="21" t="s">
        <v>45</v>
      </c>
      <c r="G47" s="21" t="s">
        <v>56</v>
      </c>
      <c r="H47" s="21" t="s">
        <v>63</v>
      </c>
      <c r="I47" s="21">
        <v>750</v>
      </c>
      <c r="J47" s="22">
        <v>1165.6459374999999</v>
      </c>
      <c r="K47" s="43">
        <v>6</v>
      </c>
      <c r="L47" s="23">
        <v>0</v>
      </c>
      <c r="M47" s="22">
        <f t="shared" si="0"/>
        <v>0</v>
      </c>
      <c r="N47" s="24">
        <f t="shared" si="1"/>
        <v>0</v>
      </c>
    </row>
    <row r="48" spans="1:14" ht="11" thickBot="1" x14ac:dyDescent="0.3">
      <c r="A48" s="25"/>
      <c r="B48" s="26"/>
      <c r="C48" s="25"/>
      <c r="D48" s="25"/>
      <c r="E48" s="25"/>
      <c r="F48" s="25"/>
      <c r="G48" s="25"/>
      <c r="H48" s="25"/>
      <c r="I48" s="25"/>
      <c r="J48" s="27"/>
      <c r="K48" s="44"/>
      <c r="L48" s="46"/>
      <c r="M48" s="25"/>
      <c r="N48" s="28"/>
    </row>
    <row r="49" spans="1:14" ht="13.5" thickBot="1" x14ac:dyDescent="0.35">
      <c r="A49" s="25"/>
      <c r="B49" s="26"/>
      <c r="C49" s="29" t="s">
        <v>75</v>
      </c>
      <c r="D49" s="29">
        <f>SUM(L49)</f>
        <v>0</v>
      </c>
      <c r="E49" s="25"/>
      <c r="F49" s="25"/>
      <c r="G49" s="25"/>
      <c r="H49" s="25"/>
      <c r="I49" s="25"/>
      <c r="J49" s="27"/>
      <c r="K49" s="44"/>
      <c r="L49" s="40">
        <f>SUM(L2:L47)</f>
        <v>0</v>
      </c>
      <c r="M49" s="30">
        <f>SUM(M2:M47)</f>
        <v>0</v>
      </c>
      <c r="N49" s="31">
        <f>SUM(N2:N47)</f>
        <v>0</v>
      </c>
    </row>
    <row r="50" spans="1:14" ht="13.5" thickBot="1" x14ac:dyDescent="0.35">
      <c r="A50" s="25"/>
      <c r="B50" s="26"/>
      <c r="C50" s="29" t="s">
        <v>76</v>
      </c>
      <c r="D50" s="32">
        <f>SUM(N49)</f>
        <v>0</v>
      </c>
      <c r="E50" s="25"/>
      <c r="F50" s="25"/>
      <c r="G50" s="25"/>
      <c r="H50" s="25"/>
      <c r="I50" s="25"/>
      <c r="J50" s="27"/>
      <c r="K50" s="44"/>
    </row>
    <row r="51" spans="1:14" x14ac:dyDescent="0.25">
      <c r="A51" s="25"/>
      <c r="B51" s="26"/>
      <c r="C51" s="46"/>
      <c r="D51" s="46"/>
      <c r="E51" s="25"/>
      <c r="F51" s="25"/>
      <c r="G51" s="25"/>
      <c r="H51" s="25"/>
      <c r="I51" s="25"/>
      <c r="J51" s="27"/>
      <c r="K51" s="44"/>
    </row>
    <row r="52" spans="1:14" ht="11" thickBot="1" x14ac:dyDescent="0.3">
      <c r="A52" s="25"/>
      <c r="B52" s="26"/>
      <c r="C52" s="25"/>
      <c r="D52" s="25"/>
      <c r="E52" s="25"/>
      <c r="F52" s="25"/>
      <c r="G52" s="33" t="s">
        <v>78</v>
      </c>
      <c r="H52" s="33" t="s">
        <v>79</v>
      </c>
      <c r="I52" s="34">
        <v>0.21</v>
      </c>
      <c r="J52" s="27"/>
      <c r="K52" s="44"/>
    </row>
    <row r="53" spans="1:14" ht="16" thickBot="1" x14ac:dyDescent="0.4">
      <c r="A53" s="25"/>
      <c r="B53" s="26"/>
      <c r="C53" s="29" t="s">
        <v>77</v>
      </c>
      <c r="D53" s="25"/>
      <c r="E53" s="25"/>
      <c r="F53" s="25"/>
      <c r="G53" s="35">
        <f>SUM(M49)</f>
        <v>0</v>
      </c>
      <c r="H53" s="36">
        <f>SUM((G53/121)*100)</f>
        <v>0</v>
      </c>
      <c r="I53" s="25"/>
      <c r="J53" s="27"/>
      <c r="K53" s="44"/>
    </row>
    <row r="54" spans="1:14" ht="11" thickBot="1" x14ac:dyDescent="0.3">
      <c r="A54" s="25"/>
      <c r="B54" s="26"/>
      <c r="C54" s="46"/>
      <c r="D54" s="46"/>
      <c r="E54" s="46"/>
      <c r="F54" s="46"/>
      <c r="G54" s="46"/>
      <c r="H54" s="46"/>
      <c r="I54" s="46"/>
      <c r="J54" s="27"/>
      <c r="K54" s="44"/>
    </row>
    <row r="55" spans="1:14" x14ac:dyDescent="0.25">
      <c r="A55" s="46"/>
      <c r="B55" s="47"/>
      <c r="C55" s="62" t="s">
        <v>52</v>
      </c>
      <c r="D55" s="63"/>
      <c r="E55" s="63"/>
      <c r="F55" s="63"/>
      <c r="G55" s="63"/>
      <c r="H55" s="63"/>
      <c r="I55" s="63"/>
      <c r="J55" s="63"/>
      <c r="K55" s="64"/>
    </row>
    <row r="56" spans="1:14" x14ac:dyDescent="0.25">
      <c r="A56" s="46"/>
      <c r="B56" s="47"/>
      <c r="C56" s="65"/>
      <c r="D56" s="66"/>
      <c r="E56" s="66"/>
      <c r="F56" s="66"/>
      <c r="G56" s="66"/>
      <c r="H56" s="66"/>
      <c r="I56" s="66"/>
      <c r="J56" s="66"/>
      <c r="K56" s="67"/>
    </row>
    <row r="57" spans="1:14" x14ac:dyDescent="0.25">
      <c r="A57" s="46"/>
      <c r="B57" s="47"/>
      <c r="C57" s="65"/>
      <c r="D57" s="66"/>
      <c r="E57" s="66"/>
      <c r="F57" s="66"/>
      <c r="G57" s="66"/>
      <c r="H57" s="66"/>
      <c r="I57" s="66"/>
      <c r="J57" s="66"/>
      <c r="K57" s="67"/>
    </row>
    <row r="58" spans="1:14" x14ac:dyDescent="0.25">
      <c r="A58" s="46"/>
      <c r="B58" s="47"/>
      <c r="C58" s="65"/>
      <c r="D58" s="66"/>
      <c r="E58" s="66"/>
      <c r="F58" s="66"/>
      <c r="G58" s="66"/>
      <c r="H58" s="66"/>
      <c r="I58" s="66"/>
      <c r="J58" s="66"/>
      <c r="K58" s="67"/>
    </row>
    <row r="59" spans="1:14" x14ac:dyDescent="0.25">
      <c r="A59" s="46"/>
      <c r="B59" s="47"/>
      <c r="C59" s="65"/>
      <c r="D59" s="66"/>
      <c r="E59" s="66"/>
      <c r="F59" s="66"/>
      <c r="G59" s="66"/>
      <c r="H59" s="66"/>
      <c r="I59" s="66"/>
      <c r="J59" s="66"/>
      <c r="K59" s="67"/>
    </row>
    <row r="60" spans="1:14" x14ac:dyDescent="0.25">
      <c r="A60" s="46"/>
      <c r="B60" s="47"/>
      <c r="C60" s="65"/>
      <c r="D60" s="66"/>
      <c r="E60" s="66"/>
      <c r="F60" s="66"/>
      <c r="G60" s="66"/>
      <c r="H60" s="66"/>
      <c r="I60" s="66"/>
      <c r="J60" s="66"/>
      <c r="K60" s="67"/>
    </row>
    <row r="61" spans="1:14" x14ac:dyDescent="0.25">
      <c r="A61" s="46"/>
      <c r="B61" s="47"/>
      <c r="C61" s="65"/>
      <c r="D61" s="66"/>
      <c r="E61" s="66"/>
      <c r="F61" s="66"/>
      <c r="G61" s="66"/>
      <c r="H61" s="66"/>
      <c r="I61" s="66"/>
      <c r="J61" s="66"/>
      <c r="K61" s="67"/>
    </row>
    <row r="62" spans="1:14" x14ac:dyDescent="0.25">
      <c r="A62" s="46"/>
      <c r="B62" s="47"/>
      <c r="C62" s="65"/>
      <c r="D62" s="66"/>
      <c r="E62" s="66"/>
      <c r="F62" s="66"/>
      <c r="G62" s="66"/>
      <c r="H62" s="66"/>
      <c r="I62" s="66"/>
      <c r="J62" s="66"/>
      <c r="K62" s="67"/>
    </row>
    <row r="63" spans="1:14" x14ac:dyDescent="0.25">
      <c r="A63" s="46"/>
      <c r="B63" s="47"/>
      <c r="C63" s="65"/>
      <c r="D63" s="66"/>
      <c r="E63" s="66"/>
      <c r="F63" s="66"/>
      <c r="G63" s="66"/>
      <c r="H63" s="66"/>
      <c r="I63" s="66"/>
      <c r="J63" s="66"/>
      <c r="K63" s="67"/>
    </row>
    <row r="64" spans="1:14" x14ac:dyDescent="0.25">
      <c r="A64" s="46"/>
      <c r="B64" s="47"/>
      <c r="C64" s="65"/>
      <c r="D64" s="66"/>
      <c r="E64" s="66"/>
      <c r="F64" s="66"/>
      <c r="G64" s="66"/>
      <c r="H64" s="66"/>
      <c r="I64" s="66"/>
      <c r="J64" s="66"/>
      <c r="K64" s="67"/>
    </row>
    <row r="65" spans="1:11" x14ac:dyDescent="0.25">
      <c r="A65" s="46"/>
      <c r="B65" s="47"/>
      <c r="C65" s="65"/>
      <c r="D65" s="66"/>
      <c r="E65" s="66"/>
      <c r="F65" s="66"/>
      <c r="G65" s="66"/>
      <c r="H65" s="66"/>
      <c r="I65" s="66"/>
      <c r="J65" s="66"/>
      <c r="K65" s="67"/>
    </row>
    <row r="66" spans="1:11" x14ac:dyDescent="0.25">
      <c r="A66" s="46"/>
      <c r="B66" s="47"/>
      <c r="C66" s="65"/>
      <c r="D66" s="66"/>
      <c r="E66" s="66"/>
      <c r="F66" s="66"/>
      <c r="G66" s="66"/>
      <c r="H66" s="66"/>
      <c r="I66" s="66"/>
      <c r="J66" s="66"/>
      <c r="K66" s="67"/>
    </row>
    <row r="67" spans="1:11" x14ac:dyDescent="0.25">
      <c r="A67" s="46"/>
      <c r="B67" s="47"/>
      <c r="C67" s="65"/>
      <c r="D67" s="66"/>
      <c r="E67" s="66"/>
      <c r="F67" s="66"/>
      <c r="G67" s="66"/>
      <c r="H67" s="66"/>
      <c r="I67" s="66"/>
      <c r="J67" s="66"/>
      <c r="K67" s="67"/>
    </row>
    <row r="68" spans="1:11" x14ac:dyDescent="0.25">
      <c r="A68" s="46"/>
      <c r="B68" s="47"/>
      <c r="C68" s="65"/>
      <c r="D68" s="66"/>
      <c r="E68" s="66"/>
      <c r="F68" s="66"/>
      <c r="G68" s="66"/>
      <c r="H68" s="66"/>
      <c r="I68" s="66"/>
      <c r="J68" s="66"/>
      <c r="K68" s="67"/>
    </row>
    <row r="69" spans="1:11" x14ac:dyDescent="0.25">
      <c r="A69" s="46"/>
      <c r="B69" s="47"/>
      <c r="C69" s="65"/>
      <c r="D69" s="66"/>
      <c r="E69" s="66"/>
      <c r="F69" s="66"/>
      <c r="G69" s="66"/>
      <c r="H69" s="66"/>
      <c r="I69" s="66"/>
      <c r="J69" s="66"/>
      <c r="K69" s="67"/>
    </row>
    <row r="70" spans="1:11" x14ac:dyDescent="0.25">
      <c r="A70" s="46"/>
      <c r="B70" s="47"/>
      <c r="C70" s="65"/>
      <c r="D70" s="66"/>
      <c r="E70" s="66"/>
      <c r="F70" s="66"/>
      <c r="G70" s="66"/>
      <c r="H70" s="66"/>
      <c r="I70" s="66"/>
      <c r="J70" s="66"/>
      <c r="K70" s="67"/>
    </row>
    <row r="71" spans="1:11" x14ac:dyDescent="0.25">
      <c r="A71" s="46"/>
      <c r="B71" s="47"/>
      <c r="C71" s="65"/>
      <c r="D71" s="66"/>
      <c r="E71" s="66"/>
      <c r="F71" s="66"/>
      <c r="G71" s="66"/>
      <c r="H71" s="66"/>
      <c r="I71" s="66"/>
      <c r="J71" s="66"/>
      <c r="K71" s="67"/>
    </row>
    <row r="72" spans="1:11" x14ac:dyDescent="0.25">
      <c r="A72" s="46"/>
      <c r="B72" s="47"/>
      <c r="C72" s="65"/>
      <c r="D72" s="66"/>
      <c r="E72" s="66"/>
      <c r="F72" s="66"/>
      <c r="G72" s="66"/>
      <c r="H72" s="66"/>
      <c r="I72" s="66"/>
      <c r="J72" s="66"/>
      <c r="K72" s="67"/>
    </row>
    <row r="73" spans="1:11" x14ac:dyDescent="0.25">
      <c r="A73" s="46"/>
      <c r="B73" s="47"/>
      <c r="C73" s="65"/>
      <c r="D73" s="66"/>
      <c r="E73" s="66"/>
      <c r="F73" s="66"/>
      <c r="G73" s="66"/>
      <c r="H73" s="66"/>
      <c r="I73" s="66"/>
      <c r="J73" s="66"/>
      <c r="K73" s="67"/>
    </row>
    <row r="74" spans="1:11" x14ac:dyDescent="0.25">
      <c r="A74" s="46"/>
      <c r="B74" s="47"/>
      <c r="C74" s="65"/>
      <c r="D74" s="66"/>
      <c r="E74" s="66"/>
      <c r="F74" s="66"/>
      <c r="G74" s="66"/>
      <c r="H74" s="66"/>
      <c r="I74" s="66"/>
      <c r="J74" s="66"/>
      <c r="K74" s="67"/>
    </row>
    <row r="75" spans="1:11" x14ac:dyDescent="0.25">
      <c r="A75" s="46"/>
      <c r="B75" s="47"/>
      <c r="C75" s="65"/>
      <c r="D75" s="66"/>
      <c r="E75" s="66"/>
      <c r="F75" s="66"/>
      <c r="G75" s="66"/>
      <c r="H75" s="66"/>
      <c r="I75" s="66"/>
      <c r="J75" s="66"/>
      <c r="K75" s="67"/>
    </row>
    <row r="76" spans="1:11" x14ac:dyDescent="0.25">
      <c r="A76" s="46"/>
      <c r="B76" s="47"/>
      <c r="C76" s="65"/>
      <c r="D76" s="66"/>
      <c r="E76" s="66"/>
      <c r="F76" s="66"/>
      <c r="G76" s="66"/>
      <c r="H76" s="66"/>
      <c r="I76" s="66"/>
      <c r="J76" s="66"/>
      <c r="K76" s="67"/>
    </row>
    <row r="77" spans="1:11" x14ac:dyDescent="0.25">
      <c r="A77" s="46"/>
      <c r="B77" s="47"/>
      <c r="C77" s="65"/>
      <c r="D77" s="66"/>
      <c r="E77" s="66"/>
      <c r="F77" s="66"/>
      <c r="G77" s="66"/>
      <c r="H77" s="66"/>
      <c r="I77" s="66"/>
      <c r="J77" s="66"/>
      <c r="K77" s="67"/>
    </row>
    <row r="78" spans="1:11" x14ac:dyDescent="0.25">
      <c r="A78" s="46"/>
      <c r="B78" s="47"/>
      <c r="C78" s="65"/>
      <c r="D78" s="66"/>
      <c r="E78" s="66"/>
      <c r="F78" s="66"/>
      <c r="G78" s="66"/>
      <c r="H78" s="66"/>
      <c r="I78" s="66"/>
      <c r="J78" s="66"/>
      <c r="K78" s="67"/>
    </row>
    <row r="79" spans="1:11" x14ac:dyDescent="0.25">
      <c r="A79" s="46"/>
      <c r="B79" s="47"/>
      <c r="C79" s="65"/>
      <c r="D79" s="66"/>
      <c r="E79" s="66"/>
      <c r="F79" s="66"/>
      <c r="G79" s="66"/>
      <c r="H79" s="66"/>
      <c r="I79" s="66"/>
      <c r="J79" s="66"/>
      <c r="K79" s="67"/>
    </row>
    <row r="80" spans="1:11" x14ac:dyDescent="0.25">
      <c r="A80" s="46"/>
      <c r="B80" s="47"/>
      <c r="C80" s="65"/>
      <c r="D80" s="66"/>
      <c r="E80" s="66"/>
      <c r="F80" s="66"/>
      <c r="G80" s="66"/>
      <c r="H80" s="66"/>
      <c r="I80" s="66"/>
      <c r="J80" s="66"/>
      <c r="K80" s="67"/>
    </row>
    <row r="81" spans="1:11" x14ac:dyDescent="0.25">
      <c r="A81" s="46"/>
      <c r="B81" s="47"/>
      <c r="C81" s="65"/>
      <c r="D81" s="66"/>
      <c r="E81" s="66"/>
      <c r="F81" s="66"/>
      <c r="G81" s="66"/>
      <c r="H81" s="66"/>
      <c r="I81" s="66"/>
      <c r="J81" s="66"/>
      <c r="K81" s="67"/>
    </row>
    <row r="82" spans="1:11" x14ac:dyDescent="0.25">
      <c r="A82" s="46"/>
      <c r="B82" s="47"/>
      <c r="C82" s="65"/>
      <c r="D82" s="66"/>
      <c r="E82" s="66"/>
      <c r="F82" s="66"/>
      <c r="G82" s="66"/>
      <c r="H82" s="66"/>
      <c r="I82" s="66"/>
      <c r="J82" s="66"/>
      <c r="K82" s="67"/>
    </row>
    <row r="83" spans="1:11" x14ac:dyDescent="0.25">
      <c r="A83" s="46"/>
      <c r="B83" s="47"/>
      <c r="C83" s="65"/>
      <c r="D83" s="66"/>
      <c r="E83" s="66"/>
      <c r="F83" s="66"/>
      <c r="G83" s="66"/>
      <c r="H83" s="66"/>
      <c r="I83" s="66"/>
      <c r="J83" s="66"/>
      <c r="K83" s="67"/>
    </row>
    <row r="84" spans="1:11" x14ac:dyDescent="0.25">
      <c r="A84" s="46"/>
      <c r="B84" s="47"/>
      <c r="C84" s="65"/>
      <c r="D84" s="66"/>
      <c r="E84" s="66"/>
      <c r="F84" s="66"/>
      <c r="G84" s="66"/>
      <c r="H84" s="66"/>
      <c r="I84" s="66"/>
      <c r="J84" s="66"/>
      <c r="K84" s="67"/>
    </row>
    <row r="85" spans="1:11" x14ac:dyDescent="0.25">
      <c r="A85" s="46"/>
      <c r="B85" s="47"/>
      <c r="C85" s="65"/>
      <c r="D85" s="66"/>
      <c r="E85" s="66"/>
      <c r="F85" s="66"/>
      <c r="G85" s="66"/>
      <c r="H85" s="66"/>
      <c r="I85" s="66"/>
      <c r="J85" s="66"/>
      <c r="K85" s="67"/>
    </row>
    <row r="86" spans="1:11" ht="11" thickBot="1" x14ac:dyDescent="0.3">
      <c r="A86" s="46"/>
      <c r="B86" s="47"/>
      <c r="C86" s="68"/>
      <c r="D86" s="69"/>
      <c r="E86" s="69"/>
      <c r="F86" s="69"/>
      <c r="G86" s="69"/>
      <c r="H86" s="69"/>
      <c r="I86" s="69"/>
      <c r="J86" s="69"/>
      <c r="K86" s="70"/>
    </row>
  </sheetData>
  <sheetProtection algorithmName="SHA-512" hashValue="zrFYCCgC6TiFiRc1IB0xZwjMfsl5u0GyVTdNFK488r0VevBUecnxjrAbSQ7WfS4s22EPWJSSdUEcYEg0pwkkSw==" saltValue="lPCfJrsUIpuUUaHjZqAzhA==" spinCount="100000" sheet="1" objects="1" scenarios="1"/>
  <protectedRanges>
    <protectedRange algorithmName="SHA-512" hashValue="E4DlCqq2b4EQD0XX+5oX8fBiySIruxjheAugbds522TwjNW3i3dgCb6Tbr3UqyNJy0YIt/EagTZaW95+/2CeSA==" saltValue="K8XBxyMAaJUtcqWynn4AhA==" spinCount="100000" sqref="L2:L47" name="Oblast1"/>
  </protectedRanges>
  <mergeCells count="2">
    <mergeCell ref="A1:B1"/>
    <mergeCell ref="C55:K86"/>
  </mergeCells>
  <printOptions horizontalCentered="1" verticalCentered="1"/>
  <pageMargins left="0.27559055118110237" right="0.27559055118110237" top="0.27559055118110237" bottom="0.27559055118110237" header="0.27559055118110237" footer="0.2755905511811023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Raboch</dc:creator>
  <cp:lastModifiedBy>Martin Raboch</cp:lastModifiedBy>
  <cp:lastPrinted>2024-09-27T13:46:04Z</cp:lastPrinted>
  <dcterms:created xsi:type="dcterms:W3CDTF">2024-09-23T14:14:46Z</dcterms:created>
  <dcterms:modified xsi:type="dcterms:W3CDTF">2025-02-23T20:49:30Z</dcterms:modified>
</cp:coreProperties>
</file>